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7" i="1"/>
  <c r="D24" i="1"/>
  <c r="K17" i="1" l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<sst xmlns="http://schemas.openxmlformats.org/spreadsheetml/2006/main" count="31" uniqueCount="31">
  <si>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</si>
  <si>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</si>
  <si>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</si>
  <si>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</si>
  <si>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</si>
  <si>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</si>
  <si>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CT33 W + L</t>
  </si>
  <si>
    <t>CT33 1 mL</t>
  </si>
  <si>
    <t>CT33 2 mL</t>
  </si>
  <si>
    <t>CT33 3 mL</t>
  </si>
  <si>
    <t>CT33 4 mL</t>
  </si>
  <si>
    <t>CT33 5 mL</t>
  </si>
  <si>
    <t>CT33 6 mL</t>
  </si>
  <si>
    <t>CT33 7 mL</t>
  </si>
  <si>
    <t>CT33 8 mL</t>
  </si>
  <si>
    <t>CT33 9 mL</t>
  </si>
  <si>
    <t>CT33 10 mL</t>
  </si>
  <si>
    <t>CT33 11 mL</t>
  </si>
  <si>
    <t>CT33 12 mL</t>
  </si>
  <si>
    <t>CT33 13 mL</t>
  </si>
  <si>
    <t>CT33 14 mL</t>
  </si>
  <si>
    <t>CT33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</si>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</sst>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bestFit="1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0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6.1345000000000001</v>
      </c>
      <c r="C2" s="11">
        <v>1E-4</v>
      </c>
      <c r="D2" s="4">
        <v>17.871700000000001</v>
      </c>
      <c r="E2" s="12">
        <v>1E-4</v>
      </c>
      <c r="F2" s="4">
        <f>D2-B2</f>
        <v>11.737200000000001</v>
      </c>
      <c r="G2" s="12">
        <f>SQRT((E2^2)+(C2^2))</f>
        <v>1.4142135623730951E-4</v>
      </c>
      <c r="H2" s="4">
        <v>17.871700000000001</v>
      </c>
      <c r="I2" s="12">
        <v>1E-4</v>
      </c>
      <c r="J2" s="5">
        <f>H2-B2</f>
        <v>11.737200000000001</v>
      </c>
      <c r="K2" s="12">
        <f>SQRT((I2^2)+(C2^2))</f>
        <v>1.4142135623730951E-4</v>
      </c>
    </row>
    <row r="3" spans="1:11" x14ac:dyDescent="0.25">
      <c r="A3" s="6" t="s">
        <v>7</v>
      </c>
      <c r="B3" s="6">
        <v>6.1398999999999999</v>
      </c>
      <c r="C3" s="11">
        <v>1E-4</v>
      </c>
      <c r="D3" s="6">
        <v>7.1243999999999996</v>
      </c>
      <c r="E3" s="12">
        <v>1E-4</v>
      </c>
      <c r="F3" s="4">
        <f t="shared" ref="F3:F17" si="0">D3-B3</f>
        <v>0.98449999999999971</v>
      </c>
      <c r="G3" s="12">
        <f t="shared" ref="G3:G17" si="1">SQRT((E3^2)+(C3^2))</f>
        <v>1.4142135623730951E-4</v>
      </c>
      <c r="H3" s="6">
        <v>11.127599999999999</v>
      </c>
      <c r="I3" s="12">
        <v>1E-4</v>
      </c>
      <c r="J3" s="5">
        <f t="shared" ref="J3:J17" si="2">H3-B3</f>
        <v>4.9876999999999994</v>
      </c>
      <c r="K3" s="11">
        <f t="shared" ref="K3:K17" si="3">SQRT((I3^2)+(C3^2))</f>
        <v>1.4142135623730951E-4</v>
      </c>
    </row>
    <row r="4" spans="1:11" x14ac:dyDescent="0.25">
      <c r="A4" s="6" t="s">
        <v>8</v>
      </c>
      <c r="B4" s="6">
        <v>6.1257000000000001</v>
      </c>
      <c r="C4" s="11">
        <v>1E-4</v>
      </c>
      <c r="D4" s="6">
        <v>7.0872999999999999</v>
      </c>
      <c r="E4" s="12">
        <v>1E-4</v>
      </c>
      <c r="F4" s="4">
        <f t="shared" si="0"/>
        <v>0.96159999999999979</v>
      </c>
      <c r="G4" s="12">
        <f t="shared" si="1"/>
        <v>1.4142135623730951E-4</v>
      </c>
      <c r="H4" s="6">
        <v>11.082700000000001</v>
      </c>
      <c r="I4" s="12">
        <v>1E-4</v>
      </c>
      <c r="J4" s="5">
        <f t="shared" si="2"/>
        <v>4.9570000000000007</v>
      </c>
      <c r="K4" s="11">
        <f t="shared" si="3"/>
        <v>1.4142135623730951E-4</v>
      </c>
    </row>
    <row r="5" spans="1:11" x14ac:dyDescent="0.25">
      <c r="A5" s="6" t="s">
        <v>9</v>
      </c>
      <c r="B5" s="6">
        <v>6.1226000000000003</v>
      </c>
      <c r="C5" s="11">
        <v>1E-4</v>
      </c>
      <c r="D5" s="6">
        <v>7.0952999999999999</v>
      </c>
      <c r="E5" s="12">
        <v>1E-4</v>
      </c>
      <c r="F5" s="4">
        <f t="shared" si="0"/>
        <v>0.97269999999999968</v>
      </c>
      <c r="G5" s="12">
        <f t="shared" si="1"/>
        <v>1.4142135623730951E-4</v>
      </c>
      <c r="H5" s="6">
        <v>11.0932</v>
      </c>
      <c r="I5" s="12">
        <v>1E-4</v>
      </c>
      <c r="J5" s="5">
        <f t="shared" si="2"/>
        <v>4.9705999999999992</v>
      </c>
      <c r="K5" s="11">
        <f t="shared" si="3"/>
        <v>1.4142135623730951E-4</v>
      </c>
    </row>
    <row r="6" spans="1:11" x14ac:dyDescent="0.25">
      <c r="A6" s="6" t="s">
        <v>10</v>
      </c>
      <c r="B6" s="6">
        <v>6.1642000000000001</v>
      </c>
      <c r="C6" s="11">
        <v>1E-4</v>
      </c>
      <c r="D6" s="6">
        <v>7.0556999999999999</v>
      </c>
      <c r="E6" s="12">
        <v>1E-4</v>
      </c>
      <c r="F6" s="4">
        <f t="shared" si="0"/>
        <v>0.89149999999999974</v>
      </c>
      <c r="G6" s="12">
        <f t="shared" si="1"/>
        <v>1.4142135623730951E-4</v>
      </c>
      <c r="H6" s="6">
        <v>11.050800000000001</v>
      </c>
      <c r="I6" s="12">
        <v>1E-4</v>
      </c>
      <c r="J6" s="5">
        <f t="shared" si="2"/>
        <v>4.8866000000000005</v>
      </c>
      <c r="K6" s="11">
        <f t="shared" si="3"/>
        <v>1.4142135623730951E-4</v>
      </c>
    </row>
    <row r="7" spans="1:11" x14ac:dyDescent="0.25">
      <c r="A7" s="6" t="s">
        <v>11</v>
      </c>
      <c r="B7" s="6">
        <v>6.2005999999999997</v>
      </c>
      <c r="C7" s="11">
        <v>1E-4</v>
      </c>
      <c r="D7" s="6">
        <v>7.0312000000000001</v>
      </c>
      <c r="E7" s="12">
        <v>1E-4</v>
      </c>
      <c r="F7" s="4">
        <f t="shared" si="0"/>
        <v>0.83060000000000045</v>
      </c>
      <c r="G7" s="12">
        <f t="shared" si="1"/>
        <v>1.4142135623730951E-4</v>
      </c>
      <c r="H7" s="6">
        <v>11.0314</v>
      </c>
      <c r="I7" s="12">
        <v>1E-4</v>
      </c>
      <c r="J7" s="5">
        <f t="shared" si="2"/>
        <v>4.8308</v>
      </c>
      <c r="K7" s="11">
        <f t="shared" si="3"/>
        <v>1.4142135623730951E-4</v>
      </c>
    </row>
    <row r="8" spans="1:11" x14ac:dyDescent="0.25">
      <c r="A8" s="6" t="s">
        <v>12</v>
      </c>
      <c r="B8" s="6">
        <v>6.1559999999999997</v>
      </c>
      <c r="C8" s="11">
        <v>1E-4</v>
      </c>
      <c r="D8" s="6">
        <v>6.9663000000000004</v>
      </c>
      <c r="E8" s="12">
        <v>1E-4</v>
      </c>
      <c r="F8" s="4">
        <f t="shared" si="0"/>
        <v>0.81030000000000069</v>
      </c>
      <c r="G8" s="12">
        <f t="shared" si="1"/>
        <v>1.4142135623730951E-4</v>
      </c>
      <c r="H8" s="6">
        <v>10.963200000000001</v>
      </c>
      <c r="I8" s="12">
        <v>1E-4</v>
      </c>
      <c r="J8" s="5">
        <f t="shared" si="2"/>
        <v>4.8072000000000008</v>
      </c>
      <c r="K8" s="11">
        <f t="shared" si="3"/>
        <v>1.4142135623730951E-4</v>
      </c>
    </row>
    <row r="9" spans="1:11" x14ac:dyDescent="0.25">
      <c r="A9" s="6" t="s">
        <v>13</v>
      </c>
      <c r="B9" s="6">
        <v>6.1163999999999996</v>
      </c>
      <c r="C9" s="11">
        <v>1E-4</v>
      </c>
      <c r="D9" s="6">
        <v>6.8971</v>
      </c>
      <c r="E9" s="12">
        <v>1E-4</v>
      </c>
      <c r="F9" s="4">
        <f t="shared" si="0"/>
        <v>0.78070000000000039</v>
      </c>
      <c r="G9" s="12">
        <f t="shared" si="1"/>
        <v>1.4142135623730951E-4</v>
      </c>
      <c r="H9" s="6">
        <v>10.895</v>
      </c>
      <c r="I9" s="12">
        <v>1E-4</v>
      </c>
      <c r="J9" s="5">
        <f t="shared" si="2"/>
        <v>4.7786</v>
      </c>
      <c r="K9" s="11">
        <f t="shared" si="3"/>
        <v>1.4142135623730951E-4</v>
      </c>
    </row>
    <row r="10" spans="1:11" x14ac:dyDescent="0.25">
      <c r="A10" s="6" t="s">
        <v>14</v>
      </c>
      <c r="B10" s="6">
        <v>6.1277999999999997</v>
      </c>
      <c r="C10" s="11">
        <v>1E-4</v>
      </c>
      <c r="D10" s="6">
        <v>6.9442000000000004</v>
      </c>
      <c r="E10" s="12">
        <v>1E-4</v>
      </c>
      <c r="F10" s="4">
        <f t="shared" si="0"/>
        <v>0.81640000000000068</v>
      </c>
      <c r="G10" s="12">
        <f t="shared" si="1"/>
        <v>1.4142135623730951E-4</v>
      </c>
      <c r="H10" s="6">
        <v>10.936999999999999</v>
      </c>
      <c r="I10" s="12">
        <v>1E-4</v>
      </c>
      <c r="J10" s="5">
        <f t="shared" si="2"/>
        <v>4.8091999999999997</v>
      </c>
      <c r="K10" s="11">
        <f t="shared" si="3"/>
        <v>1.4142135623730951E-4</v>
      </c>
    </row>
    <row r="11" spans="1:11" x14ac:dyDescent="0.25">
      <c r="A11" s="6" t="s">
        <v>15</v>
      </c>
      <c r="B11" s="8">
        <v>6.1375999999999999</v>
      </c>
      <c r="C11" s="11">
        <v>1E-4</v>
      </c>
      <c r="D11" s="6">
        <v>6.9530000000000003</v>
      </c>
      <c r="E11" s="12">
        <v>1E-4</v>
      </c>
      <c r="F11" s="4">
        <f t="shared" si="0"/>
        <v>0.81540000000000035</v>
      </c>
      <c r="G11" s="12">
        <f t="shared" si="1"/>
        <v>1.4142135623730951E-4</v>
      </c>
      <c r="H11" s="6">
        <v>10.956899999999999</v>
      </c>
      <c r="I11" s="12">
        <v>1E-4</v>
      </c>
      <c r="J11" s="5">
        <f t="shared" si="2"/>
        <v>4.8192999999999993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6.1292</v>
      </c>
      <c r="C12" s="11">
        <v>1E-4</v>
      </c>
      <c r="D12" s="6">
        <v>6.9455999999999998</v>
      </c>
      <c r="E12" s="12">
        <v>1E-4</v>
      </c>
      <c r="F12" s="4">
        <f t="shared" si="0"/>
        <v>0.81639999999999979</v>
      </c>
      <c r="G12" s="12">
        <f t="shared" si="1"/>
        <v>1.4142135623730951E-4</v>
      </c>
      <c r="H12" s="6">
        <v>10.937900000000001</v>
      </c>
      <c r="I12" s="12">
        <v>1E-4</v>
      </c>
      <c r="J12" s="5">
        <f t="shared" si="2"/>
        <v>4.8087000000000009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6.1820000000000004</v>
      </c>
      <c r="C13" s="11">
        <v>1E-4</v>
      </c>
      <c r="D13" s="6">
        <v>6.9683000000000002</v>
      </c>
      <c r="E13" s="12">
        <v>1E-4</v>
      </c>
      <c r="F13" s="4">
        <f t="shared" si="0"/>
        <v>0.78629999999999978</v>
      </c>
      <c r="G13" s="12">
        <f t="shared" si="1"/>
        <v>1.4142135623730951E-4</v>
      </c>
      <c r="H13" s="6">
        <v>10.966100000000001</v>
      </c>
      <c r="I13" s="12">
        <v>1E-4</v>
      </c>
      <c r="J13" s="5">
        <f t="shared" si="2"/>
        <v>4.7841000000000005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6.1261999999999999</v>
      </c>
      <c r="C14" s="11">
        <v>1E-4</v>
      </c>
      <c r="D14" s="6">
        <v>6.9504000000000001</v>
      </c>
      <c r="E14" s="12">
        <v>1E-4</v>
      </c>
      <c r="F14" s="4">
        <f t="shared" si="0"/>
        <v>0.82420000000000027</v>
      </c>
      <c r="G14" s="12">
        <f t="shared" si="1"/>
        <v>1.4142135623730951E-4</v>
      </c>
      <c r="H14" s="6">
        <v>10.9428</v>
      </c>
      <c r="I14" s="12">
        <v>1E-4</v>
      </c>
      <c r="J14" s="5">
        <f t="shared" si="2"/>
        <v>4.8166000000000002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6.1540999999999997</v>
      </c>
      <c r="C15" s="11">
        <v>1E-4</v>
      </c>
      <c r="D15" s="6">
        <v>6.9466000000000001</v>
      </c>
      <c r="E15" s="11">
        <v>1E-4</v>
      </c>
      <c r="F15" s="4">
        <f t="shared" si="0"/>
        <v>0.79250000000000043</v>
      </c>
      <c r="G15" s="11">
        <f t="shared" si="1"/>
        <v>1.4142135623730951E-4</v>
      </c>
      <c r="H15" s="6">
        <v>10.9367</v>
      </c>
      <c r="I15" s="11">
        <v>1E-4</v>
      </c>
      <c r="J15" s="5">
        <f t="shared" si="2"/>
        <v>4.7826000000000004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6.1237000000000004</v>
      </c>
      <c r="C16" s="11">
        <v>1E-4</v>
      </c>
      <c r="D16" s="6">
        <v>6.9074999999999998</v>
      </c>
      <c r="E16" s="11">
        <v>1E-4</v>
      </c>
      <c r="F16" s="4">
        <f t="shared" si="0"/>
        <v>0.78379999999999939</v>
      </c>
      <c r="G16" s="11">
        <f t="shared" si="1"/>
        <v>1.4142135623730951E-4</v>
      </c>
      <c r="H16" s="6">
        <v>10.8878</v>
      </c>
      <c r="I16" s="11">
        <v>1E-4</v>
      </c>
      <c r="J16" s="5">
        <f t="shared" si="2"/>
        <v>4.7641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6.1359000000000004</v>
      </c>
      <c r="C17" s="11">
        <v>1E-4</v>
      </c>
      <c r="D17" s="7">
        <v>6.9124999999999996</v>
      </c>
      <c r="E17" s="11">
        <v>1E-4</v>
      </c>
      <c r="F17" s="4">
        <f t="shared" si="0"/>
        <v>0.77659999999999929</v>
      </c>
      <c r="G17" s="11">
        <f t="shared" si="1"/>
        <v>1.4142135623730951E-4</v>
      </c>
      <c r="H17" s="6">
        <v>10.912100000000001</v>
      </c>
      <c r="I17" s="11">
        <v>1E-4</v>
      </c>
      <c r="J17" s="5">
        <f t="shared" si="2"/>
        <v>4.7762000000000002</v>
      </c>
      <c r="K17" s="11">
        <f t="shared" si="3"/>
        <v>1.4142135623730951E-4</v>
      </c>
    </row>
    <row r="22" spans="1:11" x14ac:dyDescent="0.25">
      <c r="A22">
        <v>1</v>
      </c>
      <c r="B22">
        <f>(A22/3)*D$25</f>
        <v>0.84374374374374361</v>
      </c>
      <c r="C22" s="13"/>
      <c r="E22" s="13"/>
    </row>
    <row r="23" spans="1:11" x14ac:dyDescent="0.25">
      <c r="A23">
        <v>2</v>
      </c>
      <c r="B23">
        <f t="shared" ref="B23:B36" si="4">(A23/3)*D$25</f>
        <v>1.6874874874874872</v>
      </c>
      <c r="C23" s="13"/>
      <c r="E23" s="13"/>
    </row>
    <row r="24" spans="1:11" x14ac:dyDescent="0.25">
      <c r="A24">
        <v>3</v>
      </c>
      <c r="B24">
        <f t="shared" si="4"/>
        <v>2.5312312312312311</v>
      </c>
      <c r="C24" s="13" t="s">
        <v>27</v>
      </c>
      <c r="D24">
        <f>AVERAGE(F3:F17)</f>
        <v>0.84289999999999998</v>
      </c>
      <c r="E24" s="13"/>
    </row>
    <row r="25" spans="1:11" x14ac:dyDescent="0.25">
      <c r="A25">
        <v>4</v>
      </c>
      <c r="B25">
        <f t="shared" si="4"/>
        <v>3.3749749749749745</v>
      </c>
      <c r="C25" s="13" t="s">
        <v>28</v>
      </c>
      <c r="D25">
        <f>D24/0.333</f>
        <v>2.5312312312312311</v>
      </c>
      <c r="E25" s="13" t="s">
        <v>29</v>
      </c>
    </row>
    <row r="26" spans="1:11" x14ac:dyDescent="0.25">
      <c r="A26">
        <v>5</v>
      </c>
      <c r="B26">
        <f t="shared" si="4"/>
        <v>4.2187187187187183</v>
      </c>
      <c r="C26" s="13"/>
      <c r="E26" s="13"/>
    </row>
    <row r="27" spans="1:11" x14ac:dyDescent="0.25">
      <c r="A27">
        <v>6</v>
      </c>
      <c r="B27">
        <f t="shared" si="4"/>
        <v>5.0624624624624621</v>
      </c>
      <c r="C27" s="13" t="s">
        <v>30</v>
      </c>
      <c r="D27">
        <f>_xlfn.STDEV.P(F3:F17)</f>
        <v>7.0510424761165522E-2</v>
      </c>
      <c r="E27" s="13"/>
    </row>
    <row r="28" spans="1:11" x14ac:dyDescent="0.25">
      <c r="A28">
        <v>7</v>
      </c>
      <c r="B28">
        <f t="shared" si="4"/>
        <v>5.906206206206206</v>
      </c>
      <c r="C28" s="13"/>
      <c r="E28" s="13"/>
    </row>
    <row r="29" spans="1:11" x14ac:dyDescent="0.25">
      <c r="A29">
        <v>8</v>
      </c>
      <c r="B29">
        <f t="shared" si="4"/>
        <v>6.7499499499499489</v>
      </c>
      <c r="C29" s="13"/>
      <c r="E29" s="13"/>
    </row>
    <row r="30" spans="1:11" x14ac:dyDescent="0.25">
      <c r="A30">
        <v>9</v>
      </c>
      <c r="B30">
        <f t="shared" si="4"/>
        <v>7.5936936936936927</v>
      </c>
      <c r="C30" s="13"/>
      <c r="E30" s="13"/>
    </row>
    <row r="31" spans="1:11" x14ac:dyDescent="0.25">
      <c r="A31">
        <v>10</v>
      </c>
      <c r="B31">
        <f t="shared" si="4"/>
        <v>8.4374374374374366</v>
      </c>
      <c r="C31" s="13"/>
      <c r="E31" s="13"/>
    </row>
    <row r="32" spans="1:11" x14ac:dyDescent="0.25">
      <c r="A32">
        <v>11</v>
      </c>
      <c r="B32">
        <f t="shared" si="4"/>
        <v>9.2811811811811804</v>
      </c>
      <c r="C32" s="13"/>
      <c r="E32" s="13"/>
    </row>
    <row r="33" spans="1:5" x14ac:dyDescent="0.25">
      <c r="A33">
        <v>12</v>
      </c>
      <c r="B33">
        <f t="shared" si="4"/>
        <v>10.124924924924924</v>
      </c>
      <c r="C33" s="13"/>
      <c r="E33" s="13"/>
    </row>
    <row r="34" spans="1:5" x14ac:dyDescent="0.25">
      <c r="A34">
        <v>13</v>
      </c>
      <c r="B34">
        <f t="shared" si="4"/>
        <v>10.968668668668666</v>
      </c>
      <c r="C34" s="13"/>
      <c r="E34" s="13"/>
    </row>
    <row r="35" spans="1:5" x14ac:dyDescent="0.25">
      <c r="A35">
        <v>14</v>
      </c>
      <c r="B35">
        <f t="shared" si="4"/>
        <v>11.812412412412412</v>
      </c>
      <c r="C35" s="13"/>
      <c r="E35" s="13"/>
    </row>
    <row r="36" spans="1:5" x14ac:dyDescent="0.25">
      <c r="A36">
        <v>15</v>
      </c>
      <c r="B36">
        <f t="shared" si="4"/>
        <v>12.656156156156156</v>
      </c>
      <c r="C36" s="13"/>
      <c r="E3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2021-08-02T15:10:24Z</dcterms:modified>
</cp:coreProperties>
</file>